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240" yWindow="30" windowWidth="15480" windowHeight="10110"/>
  </bookViews>
  <sheets>
    <sheet name="Спецификация  " sheetId="1" r:id="rId1"/>
    <sheet name="XLR_NoRangeSheet" sheetId="2" state="veryHidden" r:id="rId2"/>
  </sheets>
  <definedNames>
    <definedName name="Query1">'Спецификация  '!$A$7:$AB$13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'Спецификация  '!$A$22:$N$22</definedName>
    <definedName name="XLR_ERRNAMESTR" hidden="1">XLR_NoRangeSheet!$B$5</definedName>
    <definedName name="XLR_VERSION" hidden="1">XLR_NoRangeSheet!$A$5</definedName>
    <definedName name="_xlnm.Print_Area" localSheetId="0">'Спецификация  '!$A$1:$N$33</definedName>
  </definedNames>
  <calcPr calcId="152511"/>
</workbook>
</file>

<file path=xl/calcChain.xml><?xml version="1.0" encoding="utf-8"?>
<calcChain xmlns="http://schemas.openxmlformats.org/spreadsheetml/2006/main">
  <c r="J12" i="1"/>
  <c r="J11"/>
  <c r="J10"/>
  <c r="J9"/>
  <c r="J8"/>
  <c r="J7"/>
  <c r="L7" l="1"/>
  <c r="L8"/>
  <c r="M8" s="1"/>
  <c r="L9"/>
  <c r="M9" s="1"/>
  <c r="L10"/>
  <c r="M10" s="1"/>
  <c r="L11"/>
  <c r="M11" s="1"/>
  <c r="L12"/>
  <c r="M12" s="1"/>
  <c r="M7" l="1"/>
  <c r="M13" s="1"/>
  <c r="L13"/>
  <c r="B12" l="1"/>
  <c r="B11"/>
  <c r="B10"/>
  <c r="B9"/>
  <c r="B8"/>
  <c r="B7"/>
  <c r="B5" i="2"/>
</calcChain>
</file>

<file path=xl/sharedStrings.xml><?xml version="1.0" encoding="utf-8"?>
<sst xmlns="http://schemas.openxmlformats.org/spreadsheetml/2006/main" count="78" uniqueCount="60">
  <si>
    <t>№ п.п.</t>
  </si>
  <si>
    <t>Описание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</si>
  <si>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</si>
  <si>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</si>
  <si>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</si>
  <si>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</si>
  <si>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</si>
  <si>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</si>
  <si>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</si>
  <si>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</si>
  <si>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</si>
  <si>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</si>
  <si>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</si>
  <si>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Наименование товара</t>
  </si>
  <si>
    <t>Количество</t>
  </si>
  <si>
    <t>II кв.</t>
  </si>
  <si>
    <t>III кв.</t>
  </si>
  <si>
    <t>Итого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</si>
  <si>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</si>
  <si>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</si>
  <si>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Сумма в том числе НДС, включая стоимость тары и доставку, рубли РФ</t>
  </si>
  <si>
    <t>ЛОТ</t>
  </si>
  <si>
    <t>Гарантийные обязательства</t>
  </si>
  <si>
    <t xml:space="preserve">Срок службы </t>
  </si>
  <si>
    <t>не менее 25 лет</t>
  </si>
  <si>
    <t>4.2, Developer  (build 122-D7)</t>
  </si>
  <si>
    <t>Query2</t>
  </si>
  <si>
    <t>Республика Башкортостан</t>
  </si>
  <si>
    <t>Поставка кабеля КЦППВП, КВАЗЭП.</t>
  </si>
  <si>
    <t>, тел. , эл.почта:</t>
  </si>
  <si>
    <t/>
  </si>
  <si>
    <t>31.12.2015</t>
  </si>
  <si>
    <t>Мустафин Ильдар Загирович</t>
  </si>
  <si>
    <t>Отдел организации эксплуатации систем коммутации и сетей доступа</t>
  </si>
  <si>
    <t>Приложение 1.1</t>
  </si>
  <si>
    <t>км</t>
  </si>
  <si>
    <t>Приложение 1.2</t>
  </si>
  <si>
    <t>Поставщик обязан предоставить вместе с товаром следующие сопроводительные документы:</t>
  </si>
  <si>
    <t>1) протоколы испытаний</t>
  </si>
  <si>
    <t>2) техническое описание поставляемого Товара</t>
  </si>
  <si>
    <t>3) декларации о соответствии</t>
  </si>
  <si>
    <t>4) сертификаты соответствия</t>
  </si>
  <si>
    <t>Шиц Дмитрий Васильевич тел.(347) 221-55-97, эл.почта: d.shic@bashtel.ru</t>
  </si>
  <si>
    <t>Шиц Д.В.</t>
  </si>
  <si>
    <t xml:space="preserve">В соответствии с техническими требованиями </t>
  </si>
  <si>
    <t>Транспортировка товара осуществляется автомобильным транспортом, за счет Поставщика.</t>
  </si>
  <si>
    <t>не менее 24 месяцев</t>
  </si>
  <si>
    <t>Отдел эксплуатации сетей</t>
  </si>
  <si>
    <t>Начальник ОЭС</t>
  </si>
  <si>
    <t>Многопарный кабель с медными жилами категории- 5 для структурированных кабельных сетей и цифровых сетей абонентского доступа, число жил 20х2, диаметр ТПЖ- 0,5мм</t>
  </si>
  <si>
    <t>Многопарный кабель с медными жилами категории- 5 для структурированных кабельных сетей и цифровых сетей абонентского доступа числом жил 10х2, диаметром ТПЖ- 0,5мм</t>
  </si>
  <si>
    <t>Многопарный кабель с медными жилами категории- 5 для структурированных кабельных сетей и цифровых сетей абонентского доступа числом жил 100х2, диаметром ТПЖ- 0,5мм</t>
  </si>
  <si>
    <t>Многопарный кабель с медными жилами категории- 5 для структурированных кабельных сетей и цифровых сетей абонентского доступа числом жил 30х2, диаметром ТПЖ- 0,5мм</t>
  </si>
  <si>
    <t>Многопарный кабель с медными жилами категории- 5 для структурированных кабельных сетей и цифровых сетей абонентского доступа числом жил 50х2, диаметром ТПЖ- 0,5мм</t>
  </si>
  <si>
    <t>+7(347)2215779</t>
  </si>
  <si>
    <t>i.mustafin@bashtel.ru</t>
  </si>
  <si>
    <t>Предельная сумма лота составляет:  23 738 827,00  руб. с НДС.</t>
  </si>
  <si>
    <t>Кабель с медными жилами типа КСПЗП 1*4*0,9 для линий межстанционной и абонентской связи с цифровыми системами передачи</t>
  </si>
  <si>
    <t xml:space="preserve"> согласно графика  доставки : 2 кв до 10 апреля , до 10 мая , до 10 июня ; 3кв  до  01. августа 2015г.</t>
  </si>
  <si>
    <t xml:space="preserve">Производитель 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</si>
</sst>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00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u/>
      <sz val="10"/>
      <color theme="1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7" fillId="0" borderId="0" applyNumberFormat="0" applyFill="0" applyBorder="0" applyAlignment="0" applyProtection="0"/>
  </cellStyleXfs>
  <cellXfs count="61">
    <xf numFmtId="0" fontId="0" fillId="0" borderId="0" xfId="0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vertical="top"/>
    </xf>
    <xf numFmtId="164" fontId="0" fillId="0" borderId="1" xfId="0" applyNumberFormat="1" applyBorder="1" applyAlignment="1">
      <alignment horizontal="right" vertical="top" wrapText="1"/>
    </xf>
    <xf numFmtId="0" fontId="0" fillId="0" borderId="1" xfId="0" applyBorder="1" applyAlignment="1">
      <alignment horizontal="center" vertical="top"/>
    </xf>
    <xf numFmtId="0" fontId="0" fillId="0" borderId="0" xfId="0"/>
    <xf numFmtId="0" fontId="3" fillId="0" borderId="2" xfId="0" applyFont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164" fontId="0" fillId="0" borderId="4" xfId="0" applyNumberFormat="1" applyBorder="1"/>
    <xf numFmtId="164" fontId="0" fillId="0" borderId="1" xfId="0" applyNumberFormat="1" applyBorder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0" fontId="5" fillId="0" borderId="0" xfId="0" applyFont="1"/>
    <xf numFmtId="165" fontId="0" fillId="0" borderId="1" xfId="0" applyNumberFormat="1" applyBorder="1" applyAlignment="1">
      <alignment horizontal="left" vertical="top"/>
    </xf>
    <xf numFmtId="165" fontId="0" fillId="0" borderId="1" xfId="0" applyNumberFormat="1" applyFill="1" applyBorder="1" applyAlignment="1">
      <alignment horizontal="left" vertical="top"/>
    </xf>
    <xf numFmtId="0" fontId="5" fillId="0" borderId="0" xfId="0" applyFont="1" applyAlignment="1">
      <alignment horizontal="left"/>
    </xf>
    <xf numFmtId="49" fontId="5" fillId="0" borderId="0" xfId="0" applyNumberFormat="1" applyFont="1" applyAlignment="1">
      <alignment horizontal="left"/>
    </xf>
    <xf numFmtId="0" fontId="8" fillId="0" borderId="0" xfId="3" applyFont="1" applyAlignment="1">
      <alignment horizontal="left"/>
    </xf>
    <xf numFmtId="0" fontId="0" fillId="0" borderId="1" xfId="0" applyBorder="1" applyAlignment="1">
      <alignment horizontal="left"/>
    </xf>
    <xf numFmtId="0" fontId="0" fillId="0" borderId="3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5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1" xfId="0" applyFont="1" applyBorder="1" applyAlignment="1">
      <alignment horizontal="center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1" xfId="0" applyBorder="1" applyAlignment="1">
      <alignment horizontal="center"/>
    </xf>
    <xf numFmtId="0" fontId="5" fillId="0" borderId="6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6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</cellXfs>
  <cellStyles count="4">
    <cellStyle name="Гиперссылка" xfId="3" builtinId="8"/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i.mustafin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AB33"/>
  <sheetViews>
    <sheetView tabSelected="1" view="pageBreakPreview" zoomScale="60" zoomScaleNormal="75" workbookViewId="0">
      <selection activeCell="G10" sqref="G10"/>
    </sheetView>
  </sheetViews>
  <sheetFormatPr defaultRowHeight="15"/>
  <cols>
    <col min="1" max="1" width="0.85546875" customWidth="1"/>
    <col min="2" max="2" width="8.42578125" customWidth="1"/>
    <col min="3" max="3" width="26.42578125" customWidth="1"/>
    <col min="4" max="4" width="26.42578125" style="10" customWidth="1"/>
    <col min="5" max="5" width="28.7109375" customWidth="1"/>
    <col min="10" max="10" width="12.85546875" customWidth="1"/>
    <col min="11" max="11" width="19.5703125" style="7" customWidth="1"/>
    <col min="12" max="12" width="19.85546875" style="7" customWidth="1"/>
    <col min="13" max="13" width="18.28515625" style="9" customWidth="1"/>
    <col min="14" max="14" width="4.28515625" customWidth="1"/>
    <col min="24" max="27" width="9.140625" style="10"/>
  </cols>
  <sheetData>
    <row r="1" spans="1:28">
      <c r="M1" s="18" t="s">
        <v>36</v>
      </c>
    </row>
    <row r="2" spans="1:28">
      <c r="B2" s="42" t="s">
        <v>8</v>
      </c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</row>
    <row r="3" spans="1:28">
      <c r="B3" t="s">
        <v>21</v>
      </c>
      <c r="C3" s="22"/>
      <c r="D3" s="22"/>
      <c r="E3" s="21" t="s">
        <v>47</v>
      </c>
      <c r="G3" s="21"/>
      <c r="N3" s="3"/>
    </row>
    <row r="4" spans="1:28" s="11" customFormat="1" ht="15" customHeight="1">
      <c r="B4" s="43" t="s">
        <v>0</v>
      </c>
      <c r="C4" s="43" t="s">
        <v>13</v>
      </c>
      <c r="D4" s="46" t="s">
        <v>59</v>
      </c>
      <c r="E4" s="43" t="s">
        <v>1</v>
      </c>
      <c r="F4" s="43" t="s">
        <v>12</v>
      </c>
      <c r="G4" s="45" t="s">
        <v>14</v>
      </c>
      <c r="H4" s="45"/>
      <c r="I4" s="45"/>
      <c r="J4" s="45"/>
      <c r="K4" s="54" t="s">
        <v>18</v>
      </c>
      <c r="L4" s="52" t="s">
        <v>19</v>
      </c>
      <c r="M4" s="44" t="s">
        <v>20</v>
      </c>
      <c r="N4" s="12"/>
    </row>
    <row r="5" spans="1:28" s="13" customFormat="1" ht="64.5" customHeight="1">
      <c r="B5" s="43"/>
      <c r="C5" s="43"/>
      <c r="D5" s="47"/>
      <c r="E5" s="43"/>
      <c r="F5" s="43"/>
      <c r="G5" s="48" t="s">
        <v>15</v>
      </c>
      <c r="H5" s="49"/>
      <c r="I5" s="8" t="s">
        <v>16</v>
      </c>
      <c r="J5" s="8" t="s">
        <v>17</v>
      </c>
      <c r="K5" s="55"/>
      <c r="L5" s="53"/>
      <c r="M5" s="44"/>
    </row>
    <row r="6" spans="1:28" s="11" customFormat="1">
      <c r="B6" s="14">
        <v>1</v>
      </c>
      <c r="C6" s="14">
        <v>3</v>
      </c>
      <c r="D6" s="23">
        <v>4</v>
      </c>
      <c r="E6" s="14">
        <v>5</v>
      </c>
      <c r="F6" s="14">
        <v>6</v>
      </c>
      <c r="G6" s="14">
        <v>7</v>
      </c>
      <c r="H6" s="14">
        <v>8</v>
      </c>
      <c r="I6" s="14">
        <v>9</v>
      </c>
      <c r="J6" s="14">
        <v>11</v>
      </c>
      <c r="K6" s="14">
        <v>12</v>
      </c>
      <c r="L6" s="14">
        <v>13</v>
      </c>
      <c r="M6" s="14">
        <v>14</v>
      </c>
    </row>
    <row r="7" spans="1:28" ht="105" customHeight="1">
      <c r="A7" s="10"/>
      <c r="B7" s="6">
        <f t="shared" ref="B7:B12" si="0">ROW()-6</f>
        <v>1</v>
      </c>
      <c r="C7" s="1" t="s">
        <v>57</v>
      </c>
      <c r="D7" s="1"/>
      <c r="E7" s="1" t="s">
        <v>44</v>
      </c>
      <c r="F7" s="4" t="s">
        <v>35</v>
      </c>
      <c r="G7" s="29">
        <v>0</v>
      </c>
      <c r="H7" s="29">
        <v>9.6</v>
      </c>
      <c r="I7" s="29">
        <v>6</v>
      </c>
      <c r="J7" s="29">
        <f t="shared" ref="J7:J12" si="1">SUM(G7:I7)</f>
        <v>15.6</v>
      </c>
      <c r="K7" s="5">
        <v>29100</v>
      </c>
      <c r="L7" s="5">
        <f t="shared" ref="L7:L12" si="2">K7*J7</f>
        <v>453960</v>
      </c>
      <c r="M7" s="5">
        <f t="shared" ref="M7:M12" si="3">L7*1.18</f>
        <v>535672.79999999993</v>
      </c>
      <c r="N7" s="10"/>
      <c r="O7" s="10"/>
      <c r="P7" s="10"/>
      <c r="Q7" s="10"/>
      <c r="R7" s="10"/>
      <c r="S7" s="10"/>
      <c r="T7" s="10"/>
      <c r="U7" s="10"/>
      <c r="V7" s="10"/>
      <c r="W7" s="10"/>
      <c r="AB7" s="10"/>
    </row>
    <row r="8" spans="1:28" ht="137.25" customHeight="1">
      <c r="A8" s="10"/>
      <c r="B8" s="6">
        <f t="shared" si="0"/>
        <v>2</v>
      </c>
      <c r="C8" s="1" t="s">
        <v>50</v>
      </c>
      <c r="D8" s="1"/>
      <c r="E8" s="1" t="s">
        <v>44</v>
      </c>
      <c r="F8" s="4" t="s">
        <v>35</v>
      </c>
      <c r="G8" s="29">
        <v>18.09</v>
      </c>
      <c r="H8" s="29">
        <v>19.312000000000001</v>
      </c>
      <c r="I8" s="30">
        <v>18.16</v>
      </c>
      <c r="J8" s="29">
        <f t="shared" si="1"/>
        <v>55.561999999999998</v>
      </c>
      <c r="K8" s="5">
        <v>66500</v>
      </c>
      <c r="L8" s="5">
        <f t="shared" si="2"/>
        <v>3694873</v>
      </c>
      <c r="M8" s="5">
        <f t="shared" si="3"/>
        <v>4359950.1399999997</v>
      </c>
      <c r="N8" s="10"/>
      <c r="O8" s="10"/>
      <c r="P8" s="10"/>
      <c r="Q8" s="10"/>
      <c r="R8" s="10"/>
      <c r="S8" s="10"/>
      <c r="T8" s="10"/>
      <c r="U8" s="10"/>
      <c r="V8" s="10"/>
      <c r="W8" s="10"/>
      <c r="AB8" s="10"/>
    </row>
    <row r="9" spans="1:28" ht="137.25" customHeight="1">
      <c r="A9" s="10"/>
      <c r="B9" s="6">
        <f t="shared" si="0"/>
        <v>3</v>
      </c>
      <c r="C9" s="1" t="s">
        <v>51</v>
      </c>
      <c r="D9" s="1"/>
      <c r="E9" s="1" t="s">
        <v>44</v>
      </c>
      <c r="F9" s="4" t="s">
        <v>35</v>
      </c>
      <c r="G9" s="29">
        <v>0.28000000000000003</v>
      </c>
      <c r="H9" s="29">
        <v>4.83</v>
      </c>
      <c r="I9" s="29">
        <v>0.67</v>
      </c>
      <c r="J9" s="29">
        <f t="shared" si="1"/>
        <v>5.78</v>
      </c>
      <c r="K9" s="5">
        <v>465700</v>
      </c>
      <c r="L9" s="5">
        <f t="shared" si="2"/>
        <v>2691746</v>
      </c>
      <c r="M9" s="5">
        <f t="shared" si="3"/>
        <v>3176260.28</v>
      </c>
      <c r="N9" s="10"/>
      <c r="O9" s="10"/>
      <c r="P9" s="10"/>
      <c r="Q9" s="10"/>
      <c r="R9" s="10"/>
      <c r="S9" s="10"/>
      <c r="T9" s="10"/>
      <c r="U9" s="10"/>
      <c r="V9" s="10"/>
      <c r="W9" s="10"/>
      <c r="AB9" s="10"/>
    </row>
    <row r="10" spans="1:28" ht="138" customHeight="1">
      <c r="A10" s="10"/>
      <c r="B10" s="6">
        <f t="shared" si="0"/>
        <v>4</v>
      </c>
      <c r="C10" s="1" t="s">
        <v>49</v>
      </c>
      <c r="D10" s="1"/>
      <c r="E10" s="1" t="s">
        <v>44</v>
      </c>
      <c r="F10" s="4" t="s">
        <v>35</v>
      </c>
      <c r="G10" s="29">
        <v>3.83</v>
      </c>
      <c r="H10" s="29">
        <v>23.25</v>
      </c>
      <c r="I10" s="30">
        <v>10.305</v>
      </c>
      <c r="J10" s="29">
        <f t="shared" si="1"/>
        <v>37.384999999999998</v>
      </c>
      <c r="K10" s="5">
        <v>107400</v>
      </c>
      <c r="L10" s="5">
        <f t="shared" si="2"/>
        <v>4015149</v>
      </c>
      <c r="M10" s="5">
        <f t="shared" si="3"/>
        <v>4737875.8199999994</v>
      </c>
      <c r="N10" s="10"/>
      <c r="O10" s="10"/>
      <c r="P10" s="10"/>
      <c r="Q10" s="10"/>
      <c r="R10" s="10"/>
      <c r="S10" s="10"/>
      <c r="T10" s="10"/>
      <c r="U10" s="10"/>
      <c r="V10" s="10"/>
      <c r="W10" s="10"/>
      <c r="AB10" s="10"/>
    </row>
    <row r="11" spans="1:28" ht="140.25" customHeight="1">
      <c r="A11" s="10"/>
      <c r="B11" s="6">
        <f t="shared" si="0"/>
        <v>5</v>
      </c>
      <c r="C11" s="1" t="s">
        <v>52</v>
      </c>
      <c r="D11" s="1"/>
      <c r="E11" s="1" t="s">
        <v>44</v>
      </c>
      <c r="F11" s="4" t="s">
        <v>35</v>
      </c>
      <c r="G11" s="29">
        <v>8.1999999999999993</v>
      </c>
      <c r="H11" s="29">
        <v>10.65</v>
      </c>
      <c r="I11" s="30">
        <v>7.62</v>
      </c>
      <c r="J11" s="29">
        <f t="shared" si="1"/>
        <v>26.470000000000002</v>
      </c>
      <c r="K11" s="5">
        <v>151000</v>
      </c>
      <c r="L11" s="5">
        <f t="shared" si="2"/>
        <v>3996970.0000000005</v>
      </c>
      <c r="M11" s="5">
        <f t="shared" si="3"/>
        <v>4716424.6000000006</v>
      </c>
      <c r="N11" s="10"/>
      <c r="O11" s="10"/>
      <c r="P11" s="10"/>
      <c r="Q11" s="10"/>
      <c r="R11" s="10"/>
      <c r="S11" s="10"/>
      <c r="T11" s="10"/>
      <c r="U11" s="10"/>
      <c r="V11" s="10"/>
      <c r="W11" s="10"/>
      <c r="AB11" s="10"/>
    </row>
    <row r="12" spans="1:28" s="10" customFormat="1" ht="138.75" customHeight="1">
      <c r="B12" s="6">
        <f t="shared" si="0"/>
        <v>6</v>
      </c>
      <c r="C12" s="1" t="s">
        <v>53</v>
      </c>
      <c r="D12" s="1"/>
      <c r="E12" s="1" t="s">
        <v>44</v>
      </c>
      <c r="F12" s="4" t="s">
        <v>35</v>
      </c>
      <c r="G12" s="29">
        <v>2.33</v>
      </c>
      <c r="H12" s="29">
        <v>12.476000000000001</v>
      </c>
      <c r="I12" s="30">
        <v>6.95</v>
      </c>
      <c r="J12" s="29">
        <f t="shared" si="1"/>
        <v>21.756</v>
      </c>
      <c r="K12" s="5">
        <v>242000</v>
      </c>
      <c r="L12" s="5">
        <f t="shared" si="2"/>
        <v>5264952</v>
      </c>
      <c r="M12" s="5">
        <f t="shared" si="3"/>
        <v>6212643.3599999994</v>
      </c>
    </row>
    <row r="13" spans="1:28" s="10" customFormat="1">
      <c r="B13" s="15"/>
      <c r="C13" s="16"/>
      <c r="D13" s="16"/>
      <c r="E13" s="16"/>
      <c r="F13" s="17"/>
      <c r="G13" s="17"/>
      <c r="H13" s="17"/>
      <c r="I13" s="17"/>
      <c r="J13" s="17"/>
      <c r="K13" s="19"/>
      <c r="L13" s="20">
        <f>SUM(L7:L12)</f>
        <v>20117650</v>
      </c>
      <c r="M13" s="20">
        <f>SUM(M7:M12)</f>
        <v>23738827</v>
      </c>
    </row>
    <row r="14" spans="1:28" ht="19.5" customHeight="1">
      <c r="A14" s="10"/>
      <c r="B14" s="34" t="s">
        <v>56</v>
      </c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  <c r="N14" s="10"/>
      <c r="O14" s="10"/>
      <c r="P14" s="10"/>
      <c r="Q14" s="10"/>
      <c r="R14" s="10"/>
      <c r="S14" s="10"/>
      <c r="T14" s="10"/>
      <c r="U14" s="10"/>
      <c r="V14" s="10"/>
      <c r="W14" s="10"/>
      <c r="AB14" s="10"/>
    </row>
    <row r="15" spans="1:28" s="10" customFormat="1" ht="19.5" customHeight="1">
      <c r="A15"/>
      <c r="B15" s="34" t="s">
        <v>2</v>
      </c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  <c r="N15"/>
      <c r="O15"/>
      <c r="P15"/>
      <c r="Q15"/>
      <c r="R15"/>
      <c r="S15"/>
      <c r="T15"/>
      <c r="U15"/>
      <c r="V15"/>
      <c r="W15"/>
      <c r="AB15"/>
    </row>
    <row r="16" spans="1:28">
      <c r="B16" s="56" t="s">
        <v>3</v>
      </c>
      <c r="C16" s="56"/>
      <c r="D16" s="57" t="s">
        <v>58</v>
      </c>
      <c r="E16" s="58"/>
      <c r="F16" s="58"/>
      <c r="G16" s="58"/>
      <c r="H16" s="58"/>
      <c r="I16" s="58"/>
      <c r="J16" s="58"/>
      <c r="K16" s="58"/>
      <c r="L16" s="58"/>
      <c r="M16" s="58"/>
    </row>
    <row r="17" spans="1:28" s="10" customFormat="1" ht="17.25" customHeight="1">
      <c r="A17"/>
      <c r="B17" s="56" t="s">
        <v>4</v>
      </c>
      <c r="C17" s="56"/>
      <c r="D17" s="59" t="s">
        <v>45</v>
      </c>
      <c r="E17" s="60"/>
      <c r="F17" s="60"/>
      <c r="G17" s="60"/>
      <c r="H17" s="60"/>
      <c r="I17" s="60"/>
      <c r="J17" s="60"/>
      <c r="K17" s="60"/>
      <c r="L17" s="60"/>
      <c r="M17" s="60"/>
      <c r="N17" s="2"/>
      <c r="O17" s="2"/>
      <c r="P17" s="2"/>
      <c r="Q17" s="2"/>
      <c r="R17" s="2"/>
      <c r="S17" s="2"/>
      <c r="T17"/>
      <c r="U17"/>
      <c r="V17"/>
      <c r="W17"/>
      <c r="AB17"/>
    </row>
    <row r="18" spans="1:28" s="10" customFormat="1" ht="17.25" customHeight="1">
      <c r="B18" s="35" t="s">
        <v>5</v>
      </c>
      <c r="C18" s="36"/>
      <c r="D18" s="41" t="s">
        <v>37</v>
      </c>
      <c r="E18" s="41"/>
      <c r="F18" s="41"/>
      <c r="G18" s="41"/>
      <c r="H18" s="41"/>
      <c r="I18" s="41"/>
      <c r="J18" s="41"/>
      <c r="K18" s="41"/>
      <c r="L18" s="41"/>
      <c r="M18" s="41"/>
      <c r="N18" s="2"/>
      <c r="O18" s="2"/>
      <c r="P18" s="2"/>
      <c r="Q18" s="2"/>
      <c r="R18" s="2"/>
      <c r="S18" s="2"/>
    </row>
    <row r="19" spans="1:28" s="10" customFormat="1" ht="17.25" customHeight="1">
      <c r="B19" s="37"/>
      <c r="C19" s="38"/>
      <c r="D19" s="41" t="s">
        <v>38</v>
      </c>
      <c r="E19" s="41"/>
      <c r="F19" s="41"/>
      <c r="G19" s="41"/>
      <c r="H19" s="41"/>
      <c r="I19" s="41"/>
      <c r="J19" s="41"/>
      <c r="K19" s="41"/>
      <c r="L19" s="41"/>
      <c r="M19" s="41"/>
      <c r="N19" s="2"/>
      <c r="O19" s="2"/>
      <c r="P19" s="2"/>
      <c r="Q19" s="2"/>
      <c r="R19" s="2"/>
      <c r="S19" s="2"/>
    </row>
    <row r="20" spans="1:28" s="10" customFormat="1" ht="15.75" customHeight="1">
      <c r="B20" s="37"/>
      <c r="C20" s="38"/>
      <c r="D20" s="41" t="s">
        <v>39</v>
      </c>
      <c r="E20" s="41"/>
      <c r="F20" s="41"/>
      <c r="G20" s="41"/>
      <c r="H20" s="41"/>
      <c r="I20" s="41"/>
      <c r="J20" s="41"/>
      <c r="K20" s="41"/>
      <c r="L20" s="41"/>
      <c r="M20" s="41"/>
      <c r="N20" s="2"/>
      <c r="O20" s="2"/>
      <c r="P20" s="2"/>
      <c r="Q20" s="2"/>
      <c r="R20" s="2"/>
      <c r="S20" s="2"/>
    </row>
    <row r="21" spans="1:28" s="10" customFormat="1" ht="16.5" customHeight="1">
      <c r="B21" s="37"/>
      <c r="C21" s="38"/>
      <c r="D21" s="41" t="s">
        <v>40</v>
      </c>
      <c r="E21" s="41"/>
      <c r="F21" s="41"/>
      <c r="G21" s="41"/>
      <c r="H21" s="41"/>
      <c r="I21" s="41"/>
      <c r="J21" s="41"/>
      <c r="K21" s="41"/>
      <c r="L21" s="41"/>
      <c r="M21" s="41"/>
      <c r="N21" s="2"/>
      <c r="O21" s="2"/>
      <c r="P21" s="2"/>
      <c r="Q21" s="2"/>
      <c r="R21" s="2"/>
      <c r="S21" s="2"/>
    </row>
    <row r="22" spans="1:28" s="10" customFormat="1" ht="15" customHeight="1">
      <c r="B22" s="39"/>
      <c r="C22" s="40"/>
      <c r="D22" s="41" t="s">
        <v>41</v>
      </c>
      <c r="E22" s="41"/>
      <c r="F22" s="41"/>
      <c r="G22" s="41"/>
      <c r="H22" s="41"/>
      <c r="I22" s="41"/>
      <c r="J22" s="41"/>
      <c r="K22" s="41"/>
      <c r="L22" s="41"/>
      <c r="M22" s="41"/>
    </row>
    <row r="23" spans="1:28" s="10" customFormat="1">
      <c r="B23" s="50" t="s">
        <v>22</v>
      </c>
      <c r="C23" s="51"/>
      <c r="D23" s="57" t="s">
        <v>46</v>
      </c>
      <c r="E23" s="58"/>
      <c r="F23" s="58"/>
      <c r="G23" s="58"/>
      <c r="H23" s="58"/>
      <c r="I23" s="58"/>
      <c r="J23" s="58"/>
      <c r="K23" s="58"/>
      <c r="L23" s="58"/>
      <c r="M23" s="58"/>
    </row>
    <row r="24" spans="1:28" s="10" customFormat="1">
      <c r="B24" s="50" t="s">
        <v>23</v>
      </c>
      <c r="C24" s="51"/>
      <c r="D24" s="57" t="s">
        <v>24</v>
      </c>
      <c r="E24" s="58"/>
      <c r="F24" s="58"/>
      <c r="G24" s="58"/>
      <c r="H24" s="58"/>
      <c r="I24" s="58"/>
      <c r="J24" s="58"/>
      <c r="K24" s="58"/>
      <c r="L24" s="58"/>
      <c r="M24" s="58"/>
    </row>
    <row r="25" spans="1:28" s="10" customFormat="1">
      <c r="B25" s="50" t="s">
        <v>6</v>
      </c>
      <c r="C25" s="51"/>
      <c r="D25" s="41" t="s">
        <v>42</v>
      </c>
      <c r="E25" s="41"/>
      <c r="F25" s="41"/>
      <c r="G25" s="41"/>
      <c r="H25" s="41"/>
      <c r="I25" s="41"/>
      <c r="J25" s="41"/>
      <c r="K25" s="41"/>
      <c r="L25" s="41"/>
      <c r="M25" s="41"/>
    </row>
    <row r="26" spans="1:28" s="10" customFormat="1">
      <c r="B26" s="50" t="s">
        <v>7</v>
      </c>
      <c r="C26" s="51"/>
      <c r="D26" s="41" t="s">
        <v>42</v>
      </c>
      <c r="E26" s="41"/>
      <c r="F26" s="41"/>
      <c r="G26" s="41"/>
      <c r="H26" s="41"/>
      <c r="I26" s="41"/>
      <c r="J26" s="41"/>
      <c r="K26" s="41"/>
      <c r="L26" s="41"/>
      <c r="M26" s="41"/>
    </row>
    <row r="27" spans="1:28">
      <c r="A27" s="10"/>
      <c r="B27" s="24"/>
      <c r="C27" s="24"/>
      <c r="D27" s="24"/>
      <c r="E27" s="25"/>
      <c r="F27" s="25"/>
      <c r="G27" s="25"/>
      <c r="H27" s="25"/>
      <c r="I27" s="25"/>
      <c r="J27" s="25"/>
      <c r="K27" s="25"/>
      <c r="L27" s="25"/>
      <c r="M27" s="25"/>
      <c r="N27" s="10"/>
    </row>
    <row r="28" spans="1:28">
      <c r="A28" s="10"/>
      <c r="B28" s="28"/>
      <c r="C28" s="28" t="s">
        <v>48</v>
      </c>
      <c r="D28" s="28"/>
      <c r="E28" s="28"/>
      <c r="F28" s="28" t="s">
        <v>43</v>
      </c>
      <c r="G28" s="10"/>
      <c r="H28" s="10"/>
      <c r="I28" s="10"/>
      <c r="J28" s="10"/>
      <c r="K28" s="10"/>
      <c r="L28" s="10"/>
      <c r="M28" s="10"/>
      <c r="N28" s="10"/>
    </row>
    <row r="29" spans="1:28">
      <c r="B29" s="28"/>
      <c r="C29" s="28"/>
      <c r="D29" s="28"/>
      <c r="E29" s="28"/>
      <c r="F29" s="28"/>
      <c r="O29" s="10"/>
      <c r="P29" s="10"/>
      <c r="Q29" s="10"/>
      <c r="R29" s="10"/>
      <c r="S29" s="10"/>
      <c r="T29" s="10"/>
      <c r="U29" s="10"/>
      <c r="V29" s="10"/>
      <c r="W29" s="10"/>
      <c r="AB29" s="10"/>
    </row>
    <row r="30" spans="1:28">
      <c r="B30" s="28" t="s">
        <v>9</v>
      </c>
      <c r="C30" s="28"/>
      <c r="D30" s="28"/>
      <c r="E30" s="28"/>
      <c r="F30" s="28"/>
    </row>
    <row r="31" spans="1:28">
      <c r="B31" s="28"/>
      <c r="C31" s="31" t="s">
        <v>32</v>
      </c>
      <c r="D31" s="28"/>
      <c r="E31" s="28"/>
      <c r="F31" s="28"/>
    </row>
    <row r="32" spans="1:28">
      <c r="B32" s="28" t="s">
        <v>10</v>
      </c>
      <c r="C32" s="32" t="s">
        <v>54</v>
      </c>
      <c r="D32" s="28"/>
      <c r="E32" s="28"/>
      <c r="F32" s="28"/>
    </row>
    <row r="33" spans="2:6">
      <c r="B33" s="28" t="s">
        <v>11</v>
      </c>
      <c r="C33" s="33" t="s">
        <v>55</v>
      </c>
      <c r="D33" s="28"/>
      <c r="E33" s="28"/>
      <c r="F33" s="28"/>
    </row>
  </sheetData>
  <mergeCells count="31">
    <mergeCell ref="B25:C25"/>
    <mergeCell ref="B26:C26"/>
    <mergeCell ref="L4:L5"/>
    <mergeCell ref="K4:K5"/>
    <mergeCell ref="D22:M22"/>
    <mergeCell ref="B16:C16"/>
    <mergeCell ref="B15:M15"/>
    <mergeCell ref="B24:C24"/>
    <mergeCell ref="B17:C17"/>
    <mergeCell ref="B23:C23"/>
    <mergeCell ref="D24:M24"/>
    <mergeCell ref="D25:M25"/>
    <mergeCell ref="D26:M26"/>
    <mergeCell ref="D16:M16"/>
    <mergeCell ref="D17:M17"/>
    <mergeCell ref="D23:M23"/>
    <mergeCell ref="B2:M2"/>
    <mergeCell ref="B4:B5"/>
    <mergeCell ref="C4:C5"/>
    <mergeCell ref="M4:M5"/>
    <mergeCell ref="E4:E5"/>
    <mergeCell ref="F4:F5"/>
    <mergeCell ref="G4:J4"/>
    <mergeCell ref="D4:D5"/>
    <mergeCell ref="G5:H5"/>
    <mergeCell ref="B14:M14"/>
    <mergeCell ref="B18:C22"/>
    <mergeCell ref="D18:M18"/>
    <mergeCell ref="D19:M19"/>
    <mergeCell ref="D20:M20"/>
    <mergeCell ref="D21:M21"/>
  </mergeCells>
  <hyperlinks>
    <hyperlink ref="C33" r:id="rId1"/>
  </hyperlinks>
  <pageMargins left="0.78740157480314965" right="0.39370078740157483" top="0.78740157480314965" bottom="0.39370078740157483" header="0.31496062992125984" footer="0.31496062992125984"/>
  <pageSetup paperSize="9" scale="66" fitToHeight="0" orientation="landscape" r:id="rId2"/>
  <headerFooter>
    <oddFooter>&amp;C&amp;P</oddFooter>
  </headerFooter>
  <rowBreaks count="1" manualBreakCount="1">
    <brk id="10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2"/>
  <dimension ref="A5:S6"/>
  <sheetViews>
    <sheetView workbookViewId="0">
      <selection activeCell="A30013" sqref="A30013:Q30014"/>
    </sheetView>
  </sheetViews>
  <sheetFormatPr defaultRowHeight="15"/>
  <sheetData>
    <row r="5" spans="1:19">
      <c r="A5" s="26" t="s">
        <v>25</v>
      </c>
      <c r="B5" t="e">
        <f>XLR_ERRNAME</f>
        <v>#NAME?</v>
      </c>
    </row>
    <row r="6" spans="1:19">
      <c r="A6" t="s">
        <v>26</v>
      </c>
      <c r="B6">
        <v>7379</v>
      </c>
      <c r="C6" s="27" t="s">
        <v>27</v>
      </c>
      <c r="D6">
        <v>4899</v>
      </c>
      <c r="E6" s="27" t="s">
        <v>28</v>
      </c>
      <c r="F6" s="27" t="s">
        <v>29</v>
      </c>
      <c r="G6" s="27" t="s">
        <v>30</v>
      </c>
      <c r="H6" s="27" t="s">
        <v>30</v>
      </c>
      <c r="I6" s="27" t="s">
        <v>30</v>
      </c>
      <c r="J6" s="27" t="s">
        <v>28</v>
      </c>
      <c r="K6" s="27" t="s">
        <v>31</v>
      </c>
      <c r="L6" s="27" t="s">
        <v>32</v>
      </c>
      <c r="M6" s="27" t="s">
        <v>30</v>
      </c>
      <c r="N6" s="27" t="s">
        <v>30</v>
      </c>
      <c r="O6">
        <v>246342</v>
      </c>
      <c r="P6" s="27" t="s">
        <v>33</v>
      </c>
      <c r="Q6">
        <v>0</v>
      </c>
      <c r="R6" s="27" t="s">
        <v>30</v>
      </c>
      <c r="S6" s="27" t="s">
        <v>34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Спецификация  </vt:lpstr>
      <vt:lpstr>Query1</vt:lpstr>
      <vt:lpstr>Query3</vt:lpstr>
      <vt:lpstr>'Спецификация  '!Область_печати</vt:lpstr>
    </vt:vector>
  </TitlesOfParts>
  <Company>RSC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Мустафин Ильдар Загирович</dc:creator>
  <cp:lastModifiedBy>e.farrahova</cp:lastModifiedBy>
  <cp:lastPrinted>2015-03-05T04:18:52Z</cp:lastPrinted>
  <dcterms:created xsi:type="dcterms:W3CDTF">2013-12-19T08:11:42Z</dcterms:created>
  <dcterms:modified xsi:type="dcterms:W3CDTF">2015-03-13T09:16:23Z</dcterms:modified>
</cp:coreProperties>
</file>